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60" windowHeight="7995" activeTab="0"/>
  </bookViews>
  <sheets>
    <sheet name="세대별집행내역" sheetId="1" r:id="rId1"/>
  </sheets>
  <definedNames>
    <definedName name="_xlnm.Print_Area" localSheetId="0">'세대별집행내역'!$A$1:$T$12</definedName>
    <definedName name="_xlnm.Print_Titles" localSheetId="0">'세대별집행내역'!$2:$3</definedName>
  </definedNames>
  <calcPr fullCalcOnLoad="1"/>
</workbook>
</file>

<file path=xl/sharedStrings.xml><?xml version="1.0" encoding="utf-8"?>
<sst xmlns="http://schemas.openxmlformats.org/spreadsheetml/2006/main" count="45" uniqueCount="34">
  <si>
    <t>지역</t>
  </si>
  <si>
    <t>합계</t>
  </si>
  <si>
    <t>구분</t>
  </si>
  <si>
    <t>담당자명</t>
  </si>
  <si>
    <t>대상자명</t>
  </si>
  <si>
    <t>집행액</t>
  </si>
  <si>
    <t>집행총액</t>
  </si>
  <si>
    <t>합 계</t>
  </si>
  <si>
    <t>자부담</t>
  </si>
  <si>
    <t>자부담 총액</t>
  </si>
  <si>
    <t>연번</t>
  </si>
  <si>
    <t>총 잔액</t>
  </si>
  <si>
    <t>기관연락처</t>
  </si>
  <si>
    <t>이자
발생분</t>
  </si>
  <si>
    <t>1차
종합건강검진비</t>
  </si>
  <si>
    <t>2차
재정밀검진비</t>
  </si>
  <si>
    <t>3차
수술 및 입원치료비</t>
  </si>
  <si>
    <t>기관명</t>
  </si>
  <si>
    <t xml:space="preserve"> 협회 지원액</t>
  </si>
  <si>
    <t>대상자 집행액</t>
  </si>
  <si>
    <t>신청액</t>
  </si>
  <si>
    <t>신청총액</t>
  </si>
  <si>
    <t>서울</t>
  </si>
  <si>
    <t>한국사회복지관협회</t>
  </si>
  <si>
    <t>황지혜</t>
  </si>
  <si>
    <t>홍길동</t>
  </si>
  <si>
    <t>00-000-0000</t>
  </si>
  <si>
    <t>기러기</t>
  </si>
  <si>
    <t>이자 1,530원 협회 반납처리</t>
  </si>
  <si>
    <t>-</t>
  </si>
  <si>
    <t>* 서식 편집 불가</t>
  </si>
  <si>
    <t>이자 기관 잡수입 처리</t>
  </si>
  <si>
    <t>사업비 잔액 및 이자 
처리방법 기재(필수기재)</t>
  </si>
  <si>
    <t>2019 아름다운재단 『한부모 여성가장 건강권지원사업』 집행내역서(결과보고)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</si>
</sst>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mm&quot;월&quot;\ dd&quot;일&quot;"/>
    <numFmt numFmtId="179" formatCode="[$-412]yyyy&quot;년&quot;\ m&quot;월&quot;\ d&quot;일&quot;\ dddd"/>
    <numFmt numFmtId="180" formatCode="[$-412]AM/PM\ h:mm:ss"/>
    <numFmt numFmtId="181" formatCode="[DBNum1][$-412]General"/>
    <numFmt numFmtId="182" formatCode="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년&quot;\ m&quot;월&quot;;@"/>
    <numFmt numFmtId="189" formatCode="[$-409]mmmmm;@"/>
    <numFmt numFmtId="190" formatCode="#,##0.00_ "/>
    <numFmt numFmtId="191" formatCode="yy&quot;/&quot;m&quot;/&quot;d;@"/>
    <numFmt numFmtId="192" formatCode="_-* #,##0.0_-;\-* #,##0.0_-;_-* &quot;-&quot;?_-;_-@_-"/>
    <numFmt numFmtId="193" formatCode="0.0%"/>
    <numFmt numFmtId="194" formatCode="[$-412]yyyy&quot;년 &quot;m&quot;월 &quot;d&quot;일 &quot;dddd"/>
    <numFmt numFmtId="195" formatCode="0.0_ "/>
    <numFmt numFmtId="196" formatCode="#,##0_);\(#,##0\)"/>
    <numFmt numFmtId="197" formatCode="#,##0.00_);\(#,##0.00\)"/>
    <numFmt numFmtId="198" formatCode="#,##0.0_);[Red]\(#,##0.0\)"/>
    <numFmt numFmtId="199" formatCode="#,##0.00_);[Red]\(#,##0.00\)"/>
    <numFmt numFmtId="200" formatCode="#,##0.000_);[Red]\(#,##0.000\)"/>
    <numFmt numFmtId="201" formatCode="yyyy&quot;-&quot;m&quot;-&quot;d;@"/>
    <numFmt numFmtId="202" formatCode="mmm\-yyyy"/>
    <numFmt numFmtId="203" formatCode="0_ ;[Red]\-0\ "/>
  </numFmts>
  <fonts count="3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22"/>
      <name val="맑은 고딕"/>
      <family val="3"/>
    </font>
    <font>
      <sz val="12"/>
      <color indexed="10"/>
      <name val="맑은 고딕"/>
      <family val="3"/>
    </font>
    <font>
      <b/>
      <sz val="10"/>
      <color indexed="10"/>
      <name val="맑은 고딕"/>
      <family val="3"/>
    </font>
    <font>
      <sz val="10"/>
      <color indexed="30"/>
      <name val="맑은 고딕"/>
      <family val="3"/>
    </font>
    <font>
      <sz val="10"/>
      <color theme="1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2"/>
      <color rgb="FFFF0000"/>
      <name val="Calibri"/>
      <family val="3"/>
    </font>
    <font>
      <b/>
      <sz val="22"/>
      <name val="Calibri"/>
      <family val="3"/>
    </font>
    <font>
      <b/>
      <sz val="10"/>
      <color rgb="FFFF0000"/>
      <name val="Calibri"/>
      <family val="3"/>
    </font>
    <font>
      <sz val="10"/>
      <color rgb="FF0070C0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176" fontId="21" fillId="0" borderId="0" xfId="0" applyNumberFormat="1" applyFont="1" applyAlignment="1">
      <alignment horizontal="right" vertical="center" shrinkToFit="1"/>
    </xf>
    <xf numFmtId="49" fontId="22" fillId="0" borderId="0" xfId="0" applyNumberFormat="1" applyFont="1" applyAlignment="1">
      <alignment horizontal="center" vertical="center" shrinkToFit="1"/>
    </xf>
    <xf numFmtId="0" fontId="30" fillId="0" borderId="0" xfId="0" applyFont="1" applyBorder="1" applyAlignment="1">
      <alignment vertical="center" shrinkToFit="1"/>
    </xf>
    <xf numFmtId="41" fontId="21" fillId="0" borderId="0" xfId="48" applyFont="1" applyFill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 shrinkToFit="1"/>
    </xf>
    <xf numFmtId="41" fontId="22" fillId="24" borderId="0" xfId="48" applyFont="1" applyFill="1" applyBorder="1" applyAlignment="1">
      <alignment horizontal="center" vertical="center" wrapText="1" shrinkToFit="1"/>
    </xf>
    <xf numFmtId="41" fontId="21" fillId="25" borderId="0" xfId="48" applyFont="1" applyFill="1" applyBorder="1" applyAlignment="1">
      <alignment horizontal="center" vertical="center" shrinkToFit="1"/>
    </xf>
    <xf numFmtId="41" fontId="21" fillId="0" borderId="0" xfId="48" applyFont="1" applyBorder="1" applyAlignment="1">
      <alignment horizontal="center" vertical="center" shrinkToFit="1"/>
    </xf>
    <xf numFmtId="0" fontId="31" fillId="0" borderId="0" xfId="0" applyFont="1" applyFill="1" applyAlignment="1">
      <alignment horizontal="center" vertical="center" shrinkToFit="1"/>
    </xf>
    <xf numFmtId="41" fontId="31" fillId="0" borderId="0" xfId="48" applyFont="1" applyFill="1" applyAlignment="1">
      <alignment horizontal="center" vertical="center" shrinkToFit="1"/>
    </xf>
    <xf numFmtId="176" fontId="31" fillId="0" borderId="0" xfId="0" applyNumberFormat="1" applyFont="1" applyAlignment="1">
      <alignment horizontal="center" vertical="center" shrinkToFit="1"/>
    </xf>
    <xf numFmtId="176" fontId="31" fillId="0" borderId="0" xfId="0" applyNumberFormat="1" applyFont="1" applyAlignment="1">
      <alignment horizontal="right" vertical="center" shrinkToFit="1"/>
    </xf>
    <xf numFmtId="0" fontId="31" fillId="0" borderId="0" xfId="0" applyFont="1" applyAlignment="1">
      <alignment horizontal="center" vertical="center" shrinkToFit="1"/>
    </xf>
    <xf numFmtId="41" fontId="32" fillId="26" borderId="10" xfId="48" applyFont="1" applyFill="1" applyBorder="1" applyAlignment="1">
      <alignment horizontal="center" vertical="center" wrapText="1" shrinkToFit="1"/>
    </xf>
    <xf numFmtId="49" fontId="32" fillId="26" borderId="11" xfId="0" applyNumberFormat="1" applyFont="1" applyFill="1" applyBorder="1" applyAlignment="1">
      <alignment horizontal="center" vertical="center" shrinkToFit="1"/>
    </xf>
    <xf numFmtId="176" fontId="32" fillId="26" borderId="10" xfId="0" applyNumberFormat="1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left" vertical="center" shrinkToFit="1"/>
    </xf>
    <xf numFmtId="0" fontId="34" fillId="0" borderId="12" xfId="0" applyFont="1" applyFill="1" applyBorder="1" applyAlignment="1">
      <alignment horizontal="center" vertical="center" shrinkToFit="1"/>
    </xf>
    <xf numFmtId="49" fontId="32" fillId="26" borderId="10" xfId="0" applyNumberFormat="1" applyFont="1" applyFill="1" applyBorder="1" applyAlignment="1">
      <alignment horizontal="center" vertical="center" wrapText="1" shrinkToFit="1"/>
    </xf>
    <xf numFmtId="49" fontId="32" fillId="26" borderId="10" xfId="0" applyNumberFormat="1" applyFont="1" applyFill="1" applyBorder="1" applyAlignment="1">
      <alignment horizontal="center" vertical="center" shrinkToFit="1"/>
    </xf>
    <xf numFmtId="41" fontId="32" fillId="26" borderId="10" xfId="48" applyFont="1" applyFill="1" applyBorder="1" applyAlignment="1">
      <alignment horizontal="center" vertical="center" wrapText="1" shrinkToFit="1"/>
    </xf>
    <xf numFmtId="176" fontId="32" fillId="26" borderId="13" xfId="0" applyNumberFormat="1" applyFont="1" applyFill="1" applyBorder="1" applyAlignment="1">
      <alignment horizontal="center" vertical="center" shrinkToFit="1"/>
    </xf>
    <xf numFmtId="176" fontId="32" fillId="26" borderId="14" xfId="0" applyNumberFormat="1" applyFont="1" applyFill="1" applyBorder="1" applyAlignment="1">
      <alignment horizontal="center" vertical="center" shrinkToFit="1"/>
    </xf>
    <xf numFmtId="176" fontId="32" fillId="26" borderId="11" xfId="0" applyNumberFormat="1" applyFont="1" applyFill="1" applyBorder="1" applyAlignment="1">
      <alignment horizontal="center" vertical="center" shrinkToFit="1"/>
    </xf>
    <xf numFmtId="41" fontId="35" fillId="26" borderId="10" xfId="48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center" vertical="center" shrinkToFit="1"/>
    </xf>
    <xf numFmtId="41" fontId="36" fillId="0" borderId="10" xfId="48" applyFont="1" applyFill="1" applyBorder="1" applyAlignment="1">
      <alignment horizontal="center" vertical="center" shrinkToFit="1"/>
    </xf>
    <xf numFmtId="41" fontId="36" fillId="27" borderId="10" xfId="48" applyFont="1" applyFill="1" applyBorder="1" applyAlignment="1">
      <alignment horizontal="center" vertical="center" shrinkToFit="1"/>
    </xf>
    <xf numFmtId="176" fontId="36" fillId="28" borderId="10" xfId="0" applyNumberFormat="1" applyFont="1" applyFill="1" applyBorder="1" applyAlignment="1">
      <alignment horizontal="center" vertical="center" shrinkToFit="1"/>
    </xf>
    <xf numFmtId="176" fontId="36" fillId="0" borderId="10" xfId="0" applyNumberFormat="1" applyFont="1" applyFill="1" applyBorder="1" applyAlignment="1">
      <alignment horizontal="right" vertical="center" shrinkToFit="1"/>
    </xf>
    <xf numFmtId="176" fontId="36" fillId="27" borderId="15" xfId="0" applyNumberFormat="1" applyFont="1" applyFill="1" applyBorder="1" applyAlignment="1">
      <alignment horizontal="center" vertical="center" shrinkToFit="1"/>
    </xf>
    <xf numFmtId="176" fontId="36" fillId="27" borderId="16" xfId="0" applyNumberFormat="1" applyFont="1" applyFill="1" applyBorder="1" applyAlignment="1">
      <alignment horizontal="center" vertical="center" shrinkToFit="1"/>
    </xf>
    <xf numFmtId="176" fontId="36" fillId="28" borderId="10" xfId="0" applyNumberFormat="1" applyFont="1" applyFill="1" applyBorder="1" applyAlignment="1">
      <alignment horizontal="right" vertical="center" shrinkToFit="1"/>
    </xf>
    <xf numFmtId="176" fontId="36" fillId="27" borderId="17" xfId="0" applyNumberFormat="1" applyFont="1" applyFill="1" applyBorder="1" applyAlignment="1">
      <alignment horizontal="center" vertical="center" shrinkToFit="1"/>
    </xf>
    <xf numFmtId="0" fontId="36" fillId="27" borderId="10" xfId="0" applyFont="1" applyFill="1" applyBorder="1" applyAlignment="1">
      <alignment horizontal="center" vertical="center" shrinkToFit="1"/>
    </xf>
    <xf numFmtId="41" fontId="36" fillId="27" borderId="10" xfId="48" applyFont="1" applyFill="1" applyBorder="1" applyAlignment="1">
      <alignment horizontal="center" vertical="center" shrinkToFit="1"/>
    </xf>
    <xf numFmtId="176" fontId="36" fillId="27" borderId="10" xfId="0" applyNumberFormat="1" applyFont="1" applyFill="1" applyBorder="1" applyAlignment="1">
      <alignment horizontal="center" vertical="center" shrinkToFit="1"/>
    </xf>
    <xf numFmtId="176" fontId="36" fillId="27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view="pageBreakPreview" zoomScale="85" zoomScaleNormal="80" zoomScaleSheetLayoutView="85" zoomScalePageLayoutView="0" workbookViewId="0" topLeftCell="A1">
      <selection activeCell="I20" sqref="I20"/>
    </sheetView>
  </sheetViews>
  <sheetFormatPr defaultColWidth="8.88671875" defaultRowHeight="19.5" customHeight="1"/>
  <cols>
    <col min="1" max="1" width="4.4453125" style="2" bestFit="1" customWidth="1"/>
    <col min="2" max="2" width="6.4453125" style="2" customWidth="1"/>
    <col min="3" max="3" width="15.4453125" style="2" bestFit="1" customWidth="1"/>
    <col min="4" max="4" width="7.5546875" style="2" bestFit="1" customWidth="1"/>
    <col min="5" max="5" width="10.10546875" style="2" bestFit="1" customWidth="1"/>
    <col min="6" max="6" width="7.5546875" style="2" bestFit="1" customWidth="1"/>
    <col min="7" max="7" width="12.21484375" style="6" customWidth="1"/>
    <col min="8" max="8" width="12.88671875" style="6" customWidth="1"/>
    <col min="9" max="9" width="16.10546875" style="6" customWidth="1"/>
    <col min="10" max="10" width="9.3359375" style="6" customWidth="1"/>
    <col min="11" max="11" width="10.77734375" style="6" customWidth="1"/>
    <col min="12" max="12" width="16.99609375" style="7" customWidth="1"/>
    <col min="13" max="13" width="13.77734375" style="3" customWidth="1"/>
    <col min="14" max="14" width="14.21484375" style="3" customWidth="1"/>
    <col min="15" max="15" width="15.5546875" style="3" customWidth="1"/>
    <col min="16" max="18" width="11.5546875" style="3" customWidth="1"/>
    <col min="19" max="19" width="8.88671875" style="1" customWidth="1"/>
    <col min="20" max="20" width="17.77734375" style="1" customWidth="1"/>
    <col min="21" max="16384" width="8.88671875" style="1" customWidth="1"/>
  </cols>
  <sheetData>
    <row r="1" spans="1:20" ht="70.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1" s="4" customFormat="1" ht="18" customHeight="1">
      <c r="A2" s="21" t="s">
        <v>10</v>
      </c>
      <c r="B2" s="21" t="s">
        <v>0</v>
      </c>
      <c r="C2" s="22" t="s">
        <v>17</v>
      </c>
      <c r="D2" s="22" t="s">
        <v>3</v>
      </c>
      <c r="E2" s="22" t="s">
        <v>12</v>
      </c>
      <c r="F2" s="22" t="s">
        <v>4</v>
      </c>
      <c r="G2" s="23" t="s">
        <v>18</v>
      </c>
      <c r="H2" s="23"/>
      <c r="I2" s="23"/>
      <c r="J2" s="23"/>
      <c r="K2" s="23"/>
      <c r="L2" s="24" t="s">
        <v>19</v>
      </c>
      <c r="M2" s="25"/>
      <c r="N2" s="25"/>
      <c r="O2" s="25"/>
      <c r="P2" s="25"/>
      <c r="Q2" s="25"/>
      <c r="R2" s="26"/>
      <c r="S2" s="23" t="s">
        <v>11</v>
      </c>
      <c r="T2" s="27" t="s">
        <v>32</v>
      </c>
      <c r="U2" s="8"/>
    </row>
    <row r="3" spans="1:21" s="4" customFormat="1" ht="47.25" customHeight="1">
      <c r="A3" s="21"/>
      <c r="B3" s="21"/>
      <c r="C3" s="22"/>
      <c r="D3" s="22"/>
      <c r="E3" s="22"/>
      <c r="F3" s="22"/>
      <c r="G3" s="16" t="s">
        <v>14</v>
      </c>
      <c r="H3" s="16" t="s">
        <v>15</v>
      </c>
      <c r="I3" s="16" t="s">
        <v>16</v>
      </c>
      <c r="J3" s="16" t="s">
        <v>13</v>
      </c>
      <c r="K3" s="16" t="s">
        <v>1</v>
      </c>
      <c r="L3" s="17" t="s">
        <v>2</v>
      </c>
      <c r="M3" s="16" t="s">
        <v>14</v>
      </c>
      <c r="N3" s="16" t="s">
        <v>15</v>
      </c>
      <c r="O3" s="16" t="s">
        <v>16</v>
      </c>
      <c r="P3" s="18" t="s">
        <v>21</v>
      </c>
      <c r="Q3" s="18" t="s">
        <v>6</v>
      </c>
      <c r="R3" s="18" t="s">
        <v>9</v>
      </c>
      <c r="S3" s="23"/>
      <c r="T3" s="27"/>
      <c r="U3" s="8"/>
    </row>
    <row r="4" spans="1:21" s="5" customFormat="1" ht="30" customHeight="1">
      <c r="A4" s="28">
        <v>1</v>
      </c>
      <c r="B4" s="28" t="s">
        <v>22</v>
      </c>
      <c r="C4" s="28" t="s">
        <v>23</v>
      </c>
      <c r="D4" s="28" t="s">
        <v>24</v>
      </c>
      <c r="E4" s="28" t="s">
        <v>26</v>
      </c>
      <c r="F4" s="28" t="s">
        <v>25</v>
      </c>
      <c r="G4" s="29">
        <v>700000</v>
      </c>
      <c r="H4" s="29">
        <v>300000</v>
      </c>
      <c r="I4" s="29">
        <v>3000000</v>
      </c>
      <c r="J4" s="29">
        <v>1530</v>
      </c>
      <c r="K4" s="30">
        <f>SUM(G4:J6)</f>
        <v>4001530</v>
      </c>
      <c r="L4" s="31" t="s">
        <v>20</v>
      </c>
      <c r="M4" s="32">
        <v>700000</v>
      </c>
      <c r="N4" s="32">
        <v>300000</v>
      </c>
      <c r="O4" s="32">
        <v>3000000</v>
      </c>
      <c r="P4" s="33">
        <f>SUM(M4+N4+O4)</f>
        <v>4000000</v>
      </c>
      <c r="Q4" s="33">
        <f>SUM(M5+N5+O5)</f>
        <v>3900000</v>
      </c>
      <c r="R4" s="33">
        <f>SUM(M6+N6+O6)</f>
        <v>100000</v>
      </c>
      <c r="S4" s="30">
        <f>K4-Q4</f>
        <v>101530</v>
      </c>
      <c r="T4" s="30" t="s">
        <v>28</v>
      </c>
      <c r="U4" s="9"/>
    </row>
    <row r="5" spans="1:21" s="5" customFormat="1" ht="30" customHeight="1">
      <c r="A5" s="28"/>
      <c r="B5" s="28"/>
      <c r="C5" s="28"/>
      <c r="D5" s="28"/>
      <c r="E5" s="28"/>
      <c r="F5" s="28"/>
      <c r="G5" s="29"/>
      <c r="H5" s="29"/>
      <c r="I5" s="29"/>
      <c r="J5" s="29"/>
      <c r="K5" s="30"/>
      <c r="L5" s="31" t="s">
        <v>5</v>
      </c>
      <c r="M5" s="32">
        <v>700000</v>
      </c>
      <c r="N5" s="32">
        <v>300000</v>
      </c>
      <c r="O5" s="32">
        <v>2900000</v>
      </c>
      <c r="P5" s="34"/>
      <c r="Q5" s="34"/>
      <c r="R5" s="34"/>
      <c r="S5" s="30"/>
      <c r="T5" s="30"/>
      <c r="U5" s="9"/>
    </row>
    <row r="6" spans="1:21" s="5" customFormat="1" ht="30" customHeight="1">
      <c r="A6" s="28"/>
      <c r="B6" s="28"/>
      <c r="C6" s="28"/>
      <c r="D6" s="28"/>
      <c r="E6" s="28"/>
      <c r="F6" s="28"/>
      <c r="G6" s="29"/>
      <c r="H6" s="29"/>
      <c r="I6" s="29"/>
      <c r="J6" s="29"/>
      <c r="K6" s="30"/>
      <c r="L6" s="31" t="s">
        <v>8</v>
      </c>
      <c r="M6" s="35">
        <v>100000</v>
      </c>
      <c r="N6" s="35">
        <v>0</v>
      </c>
      <c r="O6" s="35">
        <v>0</v>
      </c>
      <c r="P6" s="36"/>
      <c r="Q6" s="36"/>
      <c r="R6" s="36"/>
      <c r="S6" s="30"/>
      <c r="T6" s="30"/>
      <c r="U6" s="9"/>
    </row>
    <row r="7" spans="1:21" s="5" customFormat="1" ht="30" customHeight="1">
      <c r="A7" s="28">
        <v>1</v>
      </c>
      <c r="B7" s="28" t="s">
        <v>22</v>
      </c>
      <c r="C7" s="28" t="s">
        <v>23</v>
      </c>
      <c r="D7" s="28" t="s">
        <v>24</v>
      </c>
      <c r="E7" s="28" t="s">
        <v>26</v>
      </c>
      <c r="F7" s="28" t="s">
        <v>27</v>
      </c>
      <c r="G7" s="29">
        <v>700000</v>
      </c>
      <c r="H7" s="29">
        <v>500000</v>
      </c>
      <c r="I7" s="29">
        <v>5000000</v>
      </c>
      <c r="J7" s="29">
        <v>1200</v>
      </c>
      <c r="K7" s="30">
        <f>SUM(G7:J9)</f>
        <v>6201200</v>
      </c>
      <c r="L7" s="31" t="s">
        <v>20</v>
      </c>
      <c r="M7" s="32">
        <v>700000</v>
      </c>
      <c r="N7" s="32">
        <v>500000</v>
      </c>
      <c r="O7" s="32">
        <v>5000000</v>
      </c>
      <c r="P7" s="33">
        <f>SUM(M7+N7+O7)</f>
        <v>6200000</v>
      </c>
      <c r="Q7" s="33">
        <f>SUM(M8+N8+O8)</f>
        <v>6200000</v>
      </c>
      <c r="R7" s="33">
        <f>SUM(M9+N9+O9)</f>
        <v>150000</v>
      </c>
      <c r="S7" s="30">
        <f>K7-Q7</f>
        <v>1200</v>
      </c>
      <c r="T7" s="30" t="s">
        <v>31</v>
      </c>
      <c r="U7" s="9"/>
    </row>
    <row r="8" spans="1:21" ht="30" customHeight="1">
      <c r="A8" s="28"/>
      <c r="B8" s="28"/>
      <c r="C8" s="28"/>
      <c r="D8" s="28"/>
      <c r="E8" s="28"/>
      <c r="F8" s="28"/>
      <c r="G8" s="29"/>
      <c r="H8" s="29"/>
      <c r="I8" s="29"/>
      <c r="J8" s="29"/>
      <c r="K8" s="30"/>
      <c r="L8" s="31" t="s">
        <v>5</v>
      </c>
      <c r="M8" s="32">
        <v>700000</v>
      </c>
      <c r="N8" s="32">
        <v>500000</v>
      </c>
      <c r="O8" s="32">
        <v>5000000</v>
      </c>
      <c r="P8" s="34"/>
      <c r="Q8" s="34"/>
      <c r="R8" s="34"/>
      <c r="S8" s="30"/>
      <c r="T8" s="30"/>
      <c r="U8" s="10"/>
    </row>
    <row r="9" spans="1:20" ht="30" customHeight="1">
      <c r="A9" s="28"/>
      <c r="B9" s="28"/>
      <c r="C9" s="28"/>
      <c r="D9" s="28"/>
      <c r="E9" s="28"/>
      <c r="F9" s="28"/>
      <c r="G9" s="29"/>
      <c r="H9" s="29"/>
      <c r="I9" s="29"/>
      <c r="J9" s="29"/>
      <c r="K9" s="30"/>
      <c r="L9" s="31" t="s">
        <v>8</v>
      </c>
      <c r="M9" s="35">
        <v>100000</v>
      </c>
      <c r="N9" s="35">
        <v>50000</v>
      </c>
      <c r="O9" s="35">
        <v>0</v>
      </c>
      <c r="P9" s="36"/>
      <c r="Q9" s="36"/>
      <c r="R9" s="36"/>
      <c r="S9" s="30"/>
      <c r="T9" s="30"/>
    </row>
    <row r="10" spans="1:20" ht="19.5" customHeight="1">
      <c r="A10" s="37" t="s">
        <v>7</v>
      </c>
      <c r="B10" s="37"/>
      <c r="C10" s="37"/>
      <c r="D10" s="37"/>
      <c r="E10" s="37"/>
      <c r="F10" s="37"/>
      <c r="G10" s="38">
        <f>SUM(G4:G9)</f>
        <v>1400000</v>
      </c>
      <c r="H10" s="38">
        <f>SUM(H4:H9)</f>
        <v>800000</v>
      </c>
      <c r="I10" s="38">
        <f>SUM(I4:I9)</f>
        <v>8000000</v>
      </c>
      <c r="J10" s="38">
        <f>SUM(J4:J9)</f>
        <v>2730</v>
      </c>
      <c r="K10" s="38">
        <f>SUM(K4:K9)</f>
        <v>10202730</v>
      </c>
      <c r="L10" s="39" t="s">
        <v>29</v>
      </c>
      <c r="M10" s="39"/>
      <c r="N10" s="39"/>
      <c r="O10" s="39"/>
      <c r="P10" s="40">
        <f>SUM(P4:P9)</f>
        <v>10200000</v>
      </c>
      <c r="Q10" s="40">
        <f>SUM(Q4:Q9)</f>
        <v>10100000</v>
      </c>
      <c r="R10" s="40">
        <f>SUM(R4:R9)</f>
        <v>250000</v>
      </c>
      <c r="S10" s="38">
        <f>SUM(S4:S9)</f>
        <v>102730</v>
      </c>
      <c r="T10" s="38" t="s">
        <v>29</v>
      </c>
    </row>
    <row r="11" spans="1:20" ht="13.5" customHeight="1">
      <c r="A11" s="11"/>
      <c r="B11" s="11"/>
      <c r="C11" s="11"/>
      <c r="D11" s="11"/>
      <c r="E11" s="11"/>
      <c r="F11" s="11"/>
      <c r="G11" s="12"/>
      <c r="H11" s="12"/>
      <c r="I11" s="12"/>
      <c r="J11" s="12"/>
      <c r="K11" s="12"/>
      <c r="L11" s="13"/>
      <c r="M11" s="14"/>
      <c r="N11" s="14"/>
      <c r="O11" s="14"/>
      <c r="P11" s="14"/>
      <c r="Q11" s="14"/>
      <c r="R11" s="14"/>
      <c r="S11" s="15"/>
      <c r="T11" s="15"/>
    </row>
    <row r="12" spans="1:20" ht="27.75" customHeight="1">
      <c r="A12" s="19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</sheetData>
  <sheetProtection/>
  <mergeCells count="46">
    <mergeCell ref="T7:T9"/>
    <mergeCell ref="A10:F10"/>
    <mergeCell ref="L10:O10"/>
    <mergeCell ref="L2:R2"/>
    <mergeCell ref="P4:P6"/>
    <mergeCell ref="Q4:Q6"/>
    <mergeCell ref="R4:R6"/>
    <mergeCell ref="P7:P9"/>
    <mergeCell ref="Q7:Q9"/>
    <mergeCell ref="S2:S3"/>
    <mergeCell ref="S4:S6"/>
    <mergeCell ref="A7:A9"/>
    <mergeCell ref="B7:B9"/>
    <mergeCell ref="C7:C9"/>
    <mergeCell ref="D7:D9"/>
    <mergeCell ref="E7:E9"/>
    <mergeCell ref="F7:F9"/>
    <mergeCell ref="S7:S9"/>
    <mergeCell ref="R7:R9"/>
    <mergeCell ref="K4:K6"/>
    <mergeCell ref="D2:D3"/>
    <mergeCell ref="A4:A6"/>
    <mergeCell ref="B4:B6"/>
    <mergeCell ref="G2:K2"/>
    <mergeCell ref="G7:G9"/>
    <mergeCell ref="H7:H9"/>
    <mergeCell ref="A1:T1"/>
    <mergeCell ref="B2:B3"/>
    <mergeCell ref="C2:C3"/>
    <mergeCell ref="F2:F3"/>
    <mergeCell ref="D4:D6"/>
    <mergeCell ref="C4:C6"/>
    <mergeCell ref="E2:E3"/>
    <mergeCell ref="A2:A3"/>
    <mergeCell ref="T2:T3"/>
    <mergeCell ref="T4:T6"/>
    <mergeCell ref="A12:T12"/>
    <mergeCell ref="E4:E6"/>
    <mergeCell ref="F4:F6"/>
    <mergeCell ref="G4:G6"/>
    <mergeCell ref="H4:H6"/>
    <mergeCell ref="I4:I6"/>
    <mergeCell ref="J4:J6"/>
    <mergeCell ref="I7:I9"/>
    <mergeCell ref="J7:J9"/>
    <mergeCell ref="K7:K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장지윤</dc:creator>
  <cp:keywords/>
  <dc:description/>
  <cp:lastModifiedBy>woner</cp:lastModifiedBy>
  <cp:lastPrinted>2015-12-15T03:59:12Z</cp:lastPrinted>
  <dcterms:created xsi:type="dcterms:W3CDTF">2009-12-09T04:46:39Z</dcterms:created>
  <dcterms:modified xsi:type="dcterms:W3CDTF">2019-05-10T00:56:32Z</dcterms:modified>
  <cp:category/>
  <cp:version/>
  <cp:contentType/>
  <cp:contentStatus/>
</cp:coreProperties>
</file>